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5" i="2" l="1"/>
  <c r="J44" i="2" l="1"/>
  <c r="J48" i="2" l="1"/>
  <c r="J23" i="2" l="1"/>
  <c r="J81" i="2" l="1"/>
  <c r="G85" i="2" l="1"/>
  <c r="F70" i="1" l="1"/>
  <c r="J46" i="2" l="1"/>
  <c r="J19" i="2" l="1"/>
  <c r="J15" i="2"/>
  <c r="J5" i="2" l="1"/>
  <c r="J10" i="2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<sst xmlns="http://schemas.openxmlformats.org/spreadsheetml/2006/main" count="296" uniqueCount="150">
  <si>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</si>
  <si>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</si>
  <si>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</si>
  <si>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</si>
  <si>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</si>
  <si>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</si>
  <si>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</si>
  <si>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</si>
  <si>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</si>
  <si>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</si>
  <si>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</si>
  <si>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</si>
  <si>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</si>
  <si>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</si>
  <si>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</si>
  <si>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</si>
  <si>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</si>
  <si>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</si>
  <si>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</si>
  <si>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</si>
  <si>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</si>
  <si>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</si>
  <si>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</si>
  <si>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</si>
  <si>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</si>
  <si>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</si>
  <si>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</si>
  <si>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</si>
  <si>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</si>
  <si>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</si>
  <si>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</si>
  <si>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</si>
  <si>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</si>
  <si>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</si>
  <si>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</si>
  <si>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</si>
  <si>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</si>
  <si>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</si>
  <si>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</si>
  <si>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</si>
  <si>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</si>
  <si>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</si>
  <si>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</si>
  <si>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</si>
  <si>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</si>
  <si>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</si>
  <si>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</si>
  <si>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</si>
  <si>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</si>
  <si>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</si>
  <si>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</si>
  <si>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</si>
  <si>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</si>
  <si>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</si>
  <si>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</si>
  <si>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</si>
  <si>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</si>
  <si>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</si>
  <si>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</si>
  <si>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</si>
  <si>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</si>
  <si>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</si>
  <si>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</si>
  <si>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</si>
  <si>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</si>
  <si>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</si>
  <si>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</si>
  <si>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</si>
  <si>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</si>
  <si>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</si>
  <si>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</si>
  <si>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</si>
  <si>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</si>
  <si>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</si>
  <si>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</si>
  <si>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</si>
  <si>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</si>
  <si>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</si>
  <si>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</si>
  <si>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</si>
  <si>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</si>
  <si>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</si>
  <si>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</si>
  <si>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</si>
  <si>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</si>
  <si>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</si>
  <si>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</si>
  <si>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</si>
  <si>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</si>
  <si>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</si>
  <si>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</si>
  <si>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Головко Н.Г.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</si>
  <si>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</si>
  <si>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</si>
  <si>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</si>
  <si>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</si>
  <si>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</si>
  <si>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</si>
  <si>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</si>
  <si>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</si>
  <si>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</si>
  <si>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</si>
  <si>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</si>
  <si>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</si>
  <si>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</si>
  <si>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</si>
  <si>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</si>
  <si>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</si>
  <si>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</si>
  <si>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</si>
  <si>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</si>
  <si>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</si>
  <si>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Лук репчатый</t>
  </si>
  <si>
    <t>Крупа манная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</si>
  <si>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</si>
  <si>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</si>
  <si>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</si>
  <si>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</si>
  <si>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</si>
  <si>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</si>
  <si>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</si>
  <si>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</si>
  <si>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</si>
  <si>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</si>
  <si>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</si>
  <si>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</si>
  <si>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</si>
  <si>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</si>
  <si>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</si>
  <si>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</si>
  <si>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</si>
  <si>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</si>
  <si>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</si>
  <si>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</si>
  <si>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</si>
  <si>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</si>
  <si>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</si>
  <si>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</si>
  <si>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</si>
  <si>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</si>
  <si>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</si>
  <si>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</si>
  <si>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</si>
  <si>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Апрель 2021 г.</t>
  </si>
  <si>
    <t>Апрель-июнь 2021 г.</t>
  </si>
  <si>
    <t>ТОО STEAK-2016</t>
  </si>
  <si>
    <t>Апрель-декабрь 2021 г.</t>
  </si>
  <si>
    <t>160540013566</t>
  </si>
  <si>
    <t>Грудинка и продукты</t>
  </si>
  <si>
    <t>Крупа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</si>
</sst>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3" fontId="12" fillId="4" borderId="4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67" fontId="12" fillId="4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1" fillId="4" borderId="4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43" fontId="10" fillId="0" borderId="4" xfId="1" applyFont="1" applyFill="1" applyBorder="1" applyAlignment="1">
      <alignment horizontal="center" vertical="top" wrapText="1"/>
    </xf>
    <xf numFmtId="0" fontId="13" fillId="4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43" fontId="9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vertical="top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top"/>
    </xf>
    <xf numFmtId="43" fontId="10" fillId="0" borderId="4" xfId="1" applyFont="1" applyFill="1" applyBorder="1" applyAlignment="1">
      <alignment vertical="top"/>
    </xf>
    <xf numFmtId="167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/>
    </xf>
    <xf numFmtId="167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43" fontId="9" fillId="0" borderId="4" xfId="1" applyFont="1" applyFill="1" applyBorder="1" applyAlignment="1">
      <alignment vertical="top"/>
    </xf>
    <xf numFmtId="0" fontId="10" fillId="0" borderId="0" xfId="0" applyFont="1" applyFill="1"/>
    <xf numFmtId="0" fontId="7" fillId="0" borderId="0" xfId="0" applyFont="1" applyFill="1"/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/>
    <xf numFmtId="14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/>
    <xf numFmtId="167" fontId="7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4" xfId="1" applyFont="1" applyFill="1" applyBorder="1"/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/>
    </xf>
    <xf numFmtId="167" fontId="7" fillId="0" borderId="5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7" fontId="7" fillId="0" borderId="8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7" fontId="7" fillId="0" borderId="1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4" fontId="10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43" fontId="7" fillId="0" borderId="0" xfId="1" applyFont="1" applyFill="1"/>
    <xf numFmtId="167" fontId="7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="80" zoomScaleNormal="80" workbookViewId="0">
      <pane xSplit="10" ySplit="4" topLeftCell="K24" activePane="bottomRight" state="frozen"/>
      <selection pane="topRight" activeCell="J1" sqref="J1"/>
      <selection pane="bottomLeft" activeCell="A5" sqref="A5"/>
      <selection pane="bottomRight" activeCell="J86" sqref="J86"/>
    </sheetView>
  </sheetViews>
  <sheetFormatPr defaultRowHeight="15" customHeight="1" x14ac:dyDescent="0.25"/>
  <cols>
    <col min="1" max="1" width="3.33203125" style="61" customWidth="1"/>
    <col min="2" max="2" width="15" style="66" customWidth="1"/>
    <col min="3" max="3" width="21" style="62" customWidth="1"/>
    <col min="4" max="4" width="4.21875" style="63" customWidth="1"/>
    <col min="5" max="5" width="10" style="77" customWidth="1"/>
    <col min="6" max="6" width="23.44140625" style="60" customWidth="1"/>
    <col min="7" max="7" width="7.21875" style="61" customWidth="1"/>
    <col min="8" max="8" width="9.109375" style="63" customWidth="1"/>
    <col min="9" max="9" width="10.77734375" style="63" customWidth="1"/>
    <col min="10" max="10" width="16.44140625" style="64" customWidth="1"/>
    <col min="11" max="11" width="21.6640625" style="79" customWidth="1"/>
    <col min="12" max="16384" width="8.88671875" style="60"/>
  </cols>
  <sheetData>
    <row r="1" spans="1:11" s="57" customFormat="1" ht="14.55" customHeight="1" x14ac:dyDescent="0.3">
      <c r="A1" s="82" t="s">
        <v>79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57" customFormat="1" ht="14.55" customHeight="1" x14ac:dyDescent="0.3">
      <c r="A2" s="83" t="s">
        <v>143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s="57" customFormat="1" ht="14.55" customHeight="1" x14ac:dyDescent="0.3">
      <c r="A3" s="58"/>
      <c r="B3" s="59"/>
      <c r="C3" s="58"/>
      <c r="D3" s="72"/>
      <c r="E3" s="75"/>
      <c r="F3" s="59"/>
      <c r="G3" s="59"/>
      <c r="H3" s="59"/>
      <c r="I3" s="59"/>
      <c r="J3" s="59"/>
      <c r="K3" s="78"/>
    </row>
    <row r="4" spans="1:11" s="81" customFormat="1" ht="14.4" customHeight="1" x14ac:dyDescent="0.3">
      <c r="A4" s="73" t="s">
        <v>66</v>
      </c>
      <c r="B4" s="68" t="s">
        <v>85</v>
      </c>
      <c r="C4" s="73" t="s">
        <v>86</v>
      </c>
      <c r="D4" s="73" t="s">
        <v>97</v>
      </c>
      <c r="E4" s="76" t="s">
        <v>96</v>
      </c>
      <c r="F4" s="69" t="s">
        <v>84</v>
      </c>
      <c r="G4" s="69" t="s">
        <v>87</v>
      </c>
      <c r="H4" s="69" t="s">
        <v>70</v>
      </c>
      <c r="I4" s="69" t="s">
        <v>71</v>
      </c>
      <c r="J4" s="70" t="s">
        <v>72</v>
      </c>
      <c r="K4" s="74" t="s">
        <v>69</v>
      </c>
    </row>
    <row r="5" spans="1:11" s="117" customFormat="1" ht="14.55" customHeight="1" x14ac:dyDescent="0.3">
      <c r="A5" s="109">
        <v>1</v>
      </c>
      <c r="B5" s="110" t="s">
        <v>74</v>
      </c>
      <c r="C5" s="111" t="s">
        <v>1</v>
      </c>
      <c r="D5" s="56">
        <v>1</v>
      </c>
      <c r="E5" s="112">
        <v>44201</v>
      </c>
      <c r="F5" s="113" t="s">
        <v>73</v>
      </c>
      <c r="G5" s="114"/>
      <c r="H5" s="114"/>
      <c r="I5" s="114"/>
      <c r="J5" s="115">
        <f>J6+J7+J8</f>
        <v>3184240</v>
      </c>
      <c r="K5" s="116" t="s">
        <v>105</v>
      </c>
    </row>
    <row r="6" spans="1:11" s="121" customFormat="1" ht="14.55" customHeight="1" x14ac:dyDescent="0.3">
      <c r="A6" s="118"/>
      <c r="B6" s="118"/>
      <c r="C6" s="118"/>
      <c r="D6" s="118"/>
      <c r="E6" s="118"/>
      <c r="F6" s="89" t="s">
        <v>103</v>
      </c>
      <c r="G6" s="90" t="s">
        <v>99</v>
      </c>
      <c r="H6" s="90">
        <v>7400</v>
      </c>
      <c r="I6" s="91">
        <v>263</v>
      </c>
      <c r="J6" s="119">
        <v>1946200</v>
      </c>
      <c r="K6" s="120"/>
    </row>
    <row r="7" spans="1:11" s="121" customFormat="1" ht="14.55" customHeight="1" x14ac:dyDescent="0.3">
      <c r="A7" s="118"/>
      <c r="B7" s="118"/>
      <c r="C7" s="118"/>
      <c r="D7" s="118"/>
      <c r="E7" s="118"/>
      <c r="F7" s="89" t="s">
        <v>104</v>
      </c>
      <c r="G7" s="90" t="s">
        <v>8</v>
      </c>
      <c r="H7" s="90">
        <v>70</v>
      </c>
      <c r="I7" s="91">
        <v>1332</v>
      </c>
      <c r="J7" s="119">
        <v>93240</v>
      </c>
      <c r="K7" s="120"/>
    </row>
    <row r="8" spans="1:11" s="121" customFormat="1" ht="14.55" customHeight="1" x14ac:dyDescent="0.3">
      <c r="A8" s="118"/>
      <c r="B8" s="118"/>
      <c r="C8" s="118"/>
      <c r="D8" s="118"/>
      <c r="E8" s="118"/>
      <c r="F8" s="89" t="s">
        <v>7</v>
      </c>
      <c r="G8" s="90" t="s">
        <v>8</v>
      </c>
      <c r="H8" s="90">
        <v>900</v>
      </c>
      <c r="I8" s="91">
        <v>1272</v>
      </c>
      <c r="J8" s="119">
        <v>1144800</v>
      </c>
      <c r="K8" s="120"/>
    </row>
    <row r="9" spans="1:11" s="121" customFormat="1" ht="13.95" customHeight="1" x14ac:dyDescent="0.3">
      <c r="A9" s="118"/>
      <c r="B9" s="118"/>
      <c r="C9" s="118"/>
      <c r="D9" s="118"/>
      <c r="E9" s="118"/>
      <c r="F9" s="92"/>
      <c r="G9" s="93"/>
      <c r="H9" s="94"/>
      <c r="I9" s="95"/>
      <c r="J9" s="122"/>
      <c r="K9" s="120"/>
    </row>
    <row r="10" spans="1:11" s="123" customFormat="1" ht="14.55" customHeight="1" x14ac:dyDescent="0.3">
      <c r="A10" s="109">
        <v>2</v>
      </c>
      <c r="B10" s="110" t="s">
        <v>93</v>
      </c>
      <c r="C10" s="111" t="s">
        <v>94</v>
      </c>
      <c r="D10" s="56">
        <v>2</v>
      </c>
      <c r="E10" s="112">
        <v>44201</v>
      </c>
      <c r="F10" s="113" t="s">
        <v>73</v>
      </c>
      <c r="G10" s="114"/>
      <c r="H10" s="114"/>
      <c r="I10" s="114"/>
      <c r="J10" s="115">
        <f>J11+J12+J13+J14+J15</f>
        <v>1415716</v>
      </c>
      <c r="K10" s="116" t="s">
        <v>105</v>
      </c>
    </row>
    <row r="11" spans="1:11" s="124" customFormat="1" ht="14.55" customHeight="1" x14ac:dyDescent="0.25">
      <c r="A11" s="118"/>
      <c r="B11" s="118"/>
      <c r="C11" s="118"/>
      <c r="D11" s="118"/>
      <c r="E11" s="118"/>
      <c r="F11" s="96" t="s">
        <v>19</v>
      </c>
      <c r="G11" s="90" t="s">
        <v>8</v>
      </c>
      <c r="H11" s="97">
        <v>1800</v>
      </c>
      <c r="I11" s="98">
        <v>302</v>
      </c>
      <c r="J11" s="99">
        <v>543600</v>
      </c>
      <c r="K11" s="120"/>
    </row>
    <row r="12" spans="1:11" s="124" customFormat="1" ht="14.55" customHeight="1" x14ac:dyDescent="0.25">
      <c r="A12" s="118"/>
      <c r="B12" s="118"/>
      <c r="C12" s="118"/>
      <c r="D12" s="118"/>
      <c r="E12" s="118"/>
      <c r="F12" s="96" t="s">
        <v>20</v>
      </c>
      <c r="G12" s="90" t="s">
        <v>8</v>
      </c>
      <c r="H12" s="97">
        <v>1600</v>
      </c>
      <c r="I12" s="98">
        <v>276</v>
      </c>
      <c r="J12" s="99">
        <v>441600</v>
      </c>
      <c r="K12" s="120"/>
    </row>
    <row r="13" spans="1:11" s="124" customFormat="1" ht="14.55" customHeight="1" x14ac:dyDescent="0.25">
      <c r="A13" s="118"/>
      <c r="B13" s="118"/>
      <c r="C13" s="118"/>
      <c r="D13" s="118"/>
      <c r="E13" s="118"/>
      <c r="F13" s="96" t="s">
        <v>106</v>
      </c>
      <c r="G13" s="90" t="s">
        <v>8</v>
      </c>
      <c r="H13" s="97">
        <v>98</v>
      </c>
      <c r="I13" s="98">
        <v>2367</v>
      </c>
      <c r="J13" s="99">
        <v>231966</v>
      </c>
      <c r="K13" s="120"/>
    </row>
    <row r="14" spans="1:11" s="124" customFormat="1" ht="14.55" customHeight="1" x14ac:dyDescent="0.25">
      <c r="A14" s="118"/>
      <c r="B14" s="118"/>
      <c r="C14" s="118"/>
      <c r="D14" s="118"/>
      <c r="E14" s="118"/>
      <c r="F14" s="100" t="s">
        <v>107</v>
      </c>
      <c r="G14" s="90" t="s">
        <v>8</v>
      </c>
      <c r="H14" s="97">
        <v>190</v>
      </c>
      <c r="I14" s="98">
        <v>1045</v>
      </c>
      <c r="J14" s="99">
        <v>198550</v>
      </c>
      <c r="K14" s="120"/>
    </row>
    <row r="15" spans="1:11" s="124" customFormat="1" ht="14.55" hidden="1" customHeight="1" x14ac:dyDescent="0.25">
      <c r="A15" s="118"/>
      <c r="B15" s="118"/>
      <c r="C15" s="118"/>
      <c r="D15" s="118"/>
      <c r="E15" s="118"/>
      <c r="F15" s="96"/>
      <c r="G15" s="90"/>
      <c r="H15" s="97"/>
      <c r="I15" s="98"/>
      <c r="J15" s="99">
        <f t="shared" ref="J15:J46" si="0">H15*I15</f>
        <v>0</v>
      </c>
      <c r="K15" s="120"/>
    </row>
    <row r="16" spans="1:11" s="124" customFormat="1" ht="13.95" customHeight="1" x14ac:dyDescent="0.25">
      <c r="A16" s="118"/>
      <c r="B16" s="118"/>
      <c r="C16" s="118"/>
      <c r="D16" s="118"/>
      <c r="E16" s="118"/>
      <c r="F16" s="101"/>
      <c r="G16" s="93"/>
      <c r="H16" s="94"/>
      <c r="I16" s="95"/>
      <c r="J16" s="102"/>
      <c r="K16" s="120"/>
    </row>
    <row r="17" spans="1:11" s="129" customFormat="1" ht="14.4" customHeight="1" x14ac:dyDescent="0.3">
      <c r="A17" s="56">
        <v>3</v>
      </c>
      <c r="B17" s="125" t="s">
        <v>110</v>
      </c>
      <c r="C17" s="126" t="s">
        <v>108</v>
      </c>
      <c r="D17" s="106">
        <v>3</v>
      </c>
      <c r="E17" s="112">
        <v>44201</v>
      </c>
      <c r="F17" s="126" t="s">
        <v>109</v>
      </c>
      <c r="G17" s="56" t="s">
        <v>8</v>
      </c>
      <c r="H17" s="56">
        <v>490</v>
      </c>
      <c r="I17" s="127">
        <v>2770</v>
      </c>
      <c r="J17" s="128">
        <v>1357300</v>
      </c>
      <c r="K17" s="116" t="s">
        <v>105</v>
      </c>
    </row>
    <row r="18" spans="1:11" s="124" customFormat="1" ht="13.95" customHeight="1" x14ac:dyDescent="0.25">
      <c r="A18" s="103"/>
      <c r="B18" s="130"/>
      <c r="C18" s="131"/>
      <c r="D18" s="97"/>
      <c r="E18" s="132"/>
      <c r="F18" s="131"/>
      <c r="G18" s="103"/>
      <c r="H18" s="103"/>
      <c r="I18" s="133"/>
      <c r="J18" s="134"/>
      <c r="K18" s="135"/>
    </row>
    <row r="19" spans="1:11" s="123" customFormat="1" ht="14.4" customHeight="1" x14ac:dyDescent="0.3">
      <c r="A19" s="56">
        <v>4</v>
      </c>
      <c r="B19" s="136" t="s">
        <v>76</v>
      </c>
      <c r="C19" s="137" t="s">
        <v>68</v>
      </c>
      <c r="D19" s="56">
        <v>10</v>
      </c>
      <c r="E19" s="112">
        <v>44285</v>
      </c>
      <c r="F19" s="126" t="s">
        <v>81</v>
      </c>
      <c r="G19" s="138"/>
      <c r="H19" s="138"/>
      <c r="I19" s="138"/>
      <c r="J19" s="128">
        <f>J20+J21</f>
        <v>244680</v>
      </c>
      <c r="K19" s="116" t="s">
        <v>144</v>
      </c>
    </row>
    <row r="20" spans="1:11" s="124" customFormat="1" ht="14.55" customHeight="1" x14ac:dyDescent="0.25">
      <c r="A20" s="139"/>
      <c r="B20" s="139"/>
      <c r="C20" s="139"/>
      <c r="D20" s="139"/>
      <c r="E20" s="139"/>
      <c r="F20" s="96" t="s">
        <v>111</v>
      </c>
      <c r="G20" s="103" t="s">
        <v>95</v>
      </c>
      <c r="H20" s="97">
        <v>1464</v>
      </c>
      <c r="I20" s="104">
        <v>95</v>
      </c>
      <c r="J20" s="134">
        <v>139080</v>
      </c>
      <c r="K20" s="120"/>
    </row>
    <row r="21" spans="1:11" s="124" customFormat="1" ht="14.55" customHeight="1" x14ac:dyDescent="0.25">
      <c r="A21" s="139"/>
      <c r="B21" s="139"/>
      <c r="C21" s="139"/>
      <c r="D21" s="139"/>
      <c r="E21" s="139"/>
      <c r="F21" s="96" t="s">
        <v>98</v>
      </c>
      <c r="G21" s="103" t="s">
        <v>95</v>
      </c>
      <c r="H21" s="97">
        <v>1320</v>
      </c>
      <c r="I21" s="104">
        <v>80</v>
      </c>
      <c r="J21" s="134">
        <v>105600</v>
      </c>
      <c r="K21" s="120"/>
    </row>
    <row r="22" spans="1:11" s="124" customFormat="1" ht="13.95" customHeight="1" x14ac:dyDescent="0.25">
      <c r="A22" s="139"/>
      <c r="B22" s="139"/>
      <c r="C22" s="139"/>
      <c r="D22" s="139"/>
      <c r="E22" s="139"/>
      <c r="F22" s="96"/>
      <c r="G22" s="103"/>
      <c r="H22" s="97"/>
      <c r="I22" s="105"/>
      <c r="J22" s="134"/>
      <c r="K22" s="120"/>
    </row>
    <row r="23" spans="1:11" s="123" customFormat="1" ht="14.55" customHeight="1" x14ac:dyDescent="0.3">
      <c r="A23" s="56">
        <v>5</v>
      </c>
      <c r="B23" s="136" t="s">
        <v>114</v>
      </c>
      <c r="C23" s="137" t="s">
        <v>115</v>
      </c>
      <c r="D23" s="56">
        <v>12</v>
      </c>
      <c r="E23" s="112">
        <v>44286</v>
      </c>
      <c r="F23" s="140" t="s">
        <v>148</v>
      </c>
      <c r="G23" s="138"/>
      <c r="H23" s="138"/>
      <c r="I23" s="138"/>
      <c r="J23" s="141">
        <f>J24+J25+J26+J27+J28+J29+J30+J31+J32+J33+J34+J35+J36+J37+J38+J39+J40+J41+J42</f>
        <v>667900</v>
      </c>
      <c r="K23" s="116" t="s">
        <v>144</v>
      </c>
    </row>
    <row r="24" spans="1:11" s="124" customFormat="1" ht="14.4" customHeight="1" x14ac:dyDescent="0.25">
      <c r="A24" s="142"/>
      <c r="B24" s="143"/>
      <c r="C24" s="143"/>
      <c r="D24" s="143"/>
      <c r="E24" s="144"/>
      <c r="F24" s="145" t="s">
        <v>102</v>
      </c>
      <c r="G24" s="103" t="s">
        <v>8</v>
      </c>
      <c r="H24" s="103">
        <v>200</v>
      </c>
      <c r="I24" s="103">
        <v>1200</v>
      </c>
      <c r="J24" s="99">
        <v>240000</v>
      </c>
      <c r="K24" s="146"/>
    </row>
    <row r="25" spans="1:11" s="124" customFormat="1" ht="14.55" customHeight="1" x14ac:dyDescent="0.25">
      <c r="A25" s="147"/>
      <c r="B25" s="148"/>
      <c r="C25" s="148"/>
      <c r="D25" s="148"/>
      <c r="E25" s="149"/>
      <c r="F25" s="145" t="s">
        <v>51</v>
      </c>
      <c r="G25" s="103" t="s">
        <v>8</v>
      </c>
      <c r="H25" s="97">
        <v>30</v>
      </c>
      <c r="I25" s="103">
        <v>190</v>
      </c>
      <c r="J25" s="99">
        <v>5700</v>
      </c>
      <c r="K25" s="150"/>
    </row>
    <row r="26" spans="1:11" s="124" customFormat="1" ht="14.55" customHeight="1" x14ac:dyDescent="0.25">
      <c r="A26" s="147"/>
      <c r="B26" s="148"/>
      <c r="C26" s="148"/>
      <c r="D26" s="148"/>
      <c r="E26" s="149"/>
      <c r="F26" s="145" t="s">
        <v>35</v>
      </c>
      <c r="G26" s="103" t="s">
        <v>8</v>
      </c>
      <c r="H26" s="97">
        <v>90</v>
      </c>
      <c r="I26" s="103">
        <v>180</v>
      </c>
      <c r="J26" s="99">
        <v>16200</v>
      </c>
      <c r="K26" s="150"/>
    </row>
    <row r="27" spans="1:11" s="124" customFormat="1" ht="14.55" customHeight="1" x14ac:dyDescent="0.25">
      <c r="A27" s="147"/>
      <c r="B27" s="148"/>
      <c r="C27" s="148"/>
      <c r="D27" s="148"/>
      <c r="E27" s="149"/>
      <c r="F27" s="145" t="s">
        <v>29</v>
      </c>
      <c r="G27" s="103" t="s">
        <v>8</v>
      </c>
      <c r="H27" s="97">
        <v>560</v>
      </c>
      <c r="I27" s="103">
        <v>200</v>
      </c>
      <c r="J27" s="99">
        <v>112000</v>
      </c>
      <c r="K27" s="150"/>
    </row>
    <row r="28" spans="1:11" s="124" customFormat="1" ht="14.55" customHeight="1" x14ac:dyDescent="0.25">
      <c r="A28" s="147"/>
      <c r="B28" s="148"/>
      <c r="C28" s="148"/>
      <c r="D28" s="148"/>
      <c r="E28" s="149"/>
      <c r="F28" s="145" t="s">
        <v>112</v>
      </c>
      <c r="G28" s="103" t="s">
        <v>8</v>
      </c>
      <c r="H28" s="97">
        <v>180</v>
      </c>
      <c r="I28" s="103">
        <v>150</v>
      </c>
      <c r="J28" s="99">
        <v>27000</v>
      </c>
      <c r="K28" s="150"/>
    </row>
    <row r="29" spans="1:11" s="124" customFormat="1" ht="14.55" customHeight="1" x14ac:dyDescent="0.25">
      <c r="A29" s="147"/>
      <c r="B29" s="148"/>
      <c r="C29" s="148"/>
      <c r="D29" s="148"/>
      <c r="E29" s="149"/>
      <c r="F29" s="89" t="s">
        <v>31</v>
      </c>
      <c r="G29" s="103" t="s">
        <v>8</v>
      </c>
      <c r="H29" s="97">
        <v>270</v>
      </c>
      <c r="I29" s="103">
        <v>150</v>
      </c>
      <c r="J29" s="99">
        <v>40500</v>
      </c>
      <c r="K29" s="150"/>
    </row>
    <row r="30" spans="1:11" s="124" customFormat="1" ht="14.55" customHeight="1" x14ac:dyDescent="0.25">
      <c r="A30" s="147"/>
      <c r="B30" s="148"/>
      <c r="C30" s="148"/>
      <c r="D30" s="148"/>
      <c r="E30" s="149"/>
      <c r="F30" s="89" t="s">
        <v>30</v>
      </c>
      <c r="G30" s="103" t="s">
        <v>8</v>
      </c>
      <c r="H30" s="97">
        <v>570</v>
      </c>
      <c r="I30" s="103">
        <v>150</v>
      </c>
      <c r="J30" s="99">
        <v>85500</v>
      </c>
      <c r="K30" s="150"/>
    </row>
    <row r="31" spans="1:11" s="124" customFormat="1" ht="14.55" customHeight="1" x14ac:dyDescent="0.25">
      <c r="A31" s="147"/>
      <c r="B31" s="148"/>
      <c r="C31" s="148"/>
      <c r="D31" s="148"/>
      <c r="E31" s="149"/>
      <c r="F31" s="89" t="s">
        <v>33</v>
      </c>
      <c r="G31" s="103" t="s">
        <v>8</v>
      </c>
      <c r="H31" s="97">
        <v>2</v>
      </c>
      <c r="I31" s="103">
        <v>1200</v>
      </c>
      <c r="J31" s="99">
        <v>2400</v>
      </c>
      <c r="K31" s="150"/>
    </row>
    <row r="32" spans="1:11" s="124" customFormat="1" ht="14.55" customHeight="1" x14ac:dyDescent="0.25">
      <c r="A32" s="147"/>
      <c r="B32" s="148"/>
      <c r="C32" s="148"/>
      <c r="D32" s="148"/>
      <c r="E32" s="149"/>
      <c r="F32" s="43" t="s">
        <v>113</v>
      </c>
      <c r="G32" s="103" t="s">
        <v>8</v>
      </c>
      <c r="H32" s="97">
        <v>25</v>
      </c>
      <c r="I32" s="103">
        <v>200</v>
      </c>
      <c r="J32" s="99">
        <v>5000</v>
      </c>
      <c r="K32" s="150"/>
    </row>
    <row r="33" spans="1:11" s="124" customFormat="1" ht="14.55" customHeight="1" x14ac:dyDescent="0.25">
      <c r="A33" s="147"/>
      <c r="B33" s="148"/>
      <c r="C33" s="148"/>
      <c r="D33" s="148"/>
      <c r="E33" s="149"/>
      <c r="F33" s="89" t="s">
        <v>41</v>
      </c>
      <c r="G33" s="103" t="s">
        <v>99</v>
      </c>
      <c r="H33" s="97">
        <v>40</v>
      </c>
      <c r="I33" s="103">
        <v>720</v>
      </c>
      <c r="J33" s="99">
        <v>28800</v>
      </c>
      <c r="K33" s="150"/>
    </row>
    <row r="34" spans="1:11" s="124" customFormat="1" ht="14.55" customHeight="1" x14ac:dyDescent="0.25">
      <c r="A34" s="147"/>
      <c r="B34" s="148"/>
      <c r="C34" s="148"/>
      <c r="D34" s="148"/>
      <c r="E34" s="149"/>
      <c r="F34" s="43" t="s">
        <v>53</v>
      </c>
      <c r="G34" s="103" t="s">
        <v>8</v>
      </c>
      <c r="H34" s="97">
        <v>15</v>
      </c>
      <c r="I34" s="103">
        <v>120</v>
      </c>
      <c r="J34" s="99">
        <v>1800</v>
      </c>
      <c r="K34" s="150"/>
    </row>
    <row r="35" spans="1:11" s="124" customFormat="1" ht="14.55" customHeight="1" x14ac:dyDescent="0.25">
      <c r="A35" s="147"/>
      <c r="B35" s="148"/>
      <c r="C35" s="148"/>
      <c r="D35" s="148"/>
      <c r="E35" s="149"/>
      <c r="F35" s="89" t="s">
        <v>42</v>
      </c>
      <c r="G35" s="103" t="s">
        <v>8</v>
      </c>
      <c r="H35" s="97">
        <v>300</v>
      </c>
      <c r="I35" s="103">
        <v>330</v>
      </c>
      <c r="J35" s="99">
        <v>99000</v>
      </c>
      <c r="K35" s="150"/>
    </row>
    <row r="36" spans="1:11" s="124" customFormat="1" ht="14.55" customHeight="1" x14ac:dyDescent="0.25">
      <c r="A36" s="147"/>
      <c r="B36" s="148"/>
      <c r="C36" s="148"/>
      <c r="D36" s="148"/>
      <c r="E36" s="149"/>
      <c r="F36" s="151" t="s">
        <v>149</v>
      </c>
      <c r="G36" s="152" t="s">
        <v>8</v>
      </c>
      <c r="H36" s="97">
        <v>10</v>
      </c>
      <c r="I36" s="103">
        <v>400</v>
      </c>
      <c r="J36" s="99">
        <v>4000</v>
      </c>
      <c r="K36" s="150"/>
    </row>
    <row r="37" spans="1:11" s="124" customFormat="1" ht="14.55" hidden="1" customHeight="1" x14ac:dyDescent="0.25">
      <c r="A37" s="147"/>
      <c r="B37" s="148"/>
      <c r="C37" s="148"/>
      <c r="D37" s="148"/>
      <c r="E37" s="149"/>
      <c r="F37" s="153"/>
      <c r="G37" s="103"/>
      <c r="H37" s="97"/>
      <c r="I37" s="103"/>
      <c r="J37" s="99"/>
      <c r="K37" s="150"/>
    </row>
    <row r="38" spans="1:11" s="124" customFormat="1" ht="14.55" hidden="1" customHeight="1" x14ac:dyDescent="0.25">
      <c r="A38" s="147"/>
      <c r="B38" s="148"/>
      <c r="C38" s="148"/>
      <c r="D38" s="148"/>
      <c r="E38" s="149"/>
      <c r="F38" s="154"/>
      <c r="G38" s="152"/>
      <c r="H38" s="97"/>
      <c r="I38" s="152"/>
      <c r="J38" s="99"/>
      <c r="K38" s="150"/>
    </row>
    <row r="39" spans="1:11" s="124" customFormat="1" ht="14.55" hidden="1" customHeight="1" x14ac:dyDescent="0.25">
      <c r="A39" s="147"/>
      <c r="B39" s="148"/>
      <c r="C39" s="148"/>
      <c r="D39" s="148"/>
      <c r="E39" s="149"/>
      <c r="F39" s="131"/>
      <c r="G39" s="152"/>
      <c r="H39" s="97"/>
      <c r="I39" s="152"/>
      <c r="J39" s="99"/>
      <c r="K39" s="150"/>
    </row>
    <row r="40" spans="1:11" s="124" customFormat="1" ht="14.55" hidden="1" customHeight="1" x14ac:dyDescent="0.25">
      <c r="A40" s="147"/>
      <c r="B40" s="148"/>
      <c r="C40" s="148"/>
      <c r="D40" s="148"/>
      <c r="E40" s="149"/>
      <c r="F40" s="131"/>
      <c r="G40" s="152"/>
      <c r="H40" s="97"/>
      <c r="I40" s="152"/>
      <c r="J40" s="99"/>
      <c r="K40" s="150"/>
    </row>
    <row r="41" spans="1:11" s="124" customFormat="1" ht="14.55" hidden="1" customHeight="1" x14ac:dyDescent="0.25">
      <c r="A41" s="147"/>
      <c r="B41" s="148"/>
      <c r="C41" s="148"/>
      <c r="D41" s="148"/>
      <c r="E41" s="149"/>
      <c r="F41" s="131"/>
      <c r="G41" s="152"/>
      <c r="H41" s="97"/>
      <c r="I41" s="152"/>
      <c r="J41" s="99"/>
      <c r="K41" s="150"/>
    </row>
    <row r="42" spans="1:11" s="124" customFormat="1" ht="14.55" hidden="1" customHeight="1" x14ac:dyDescent="0.25">
      <c r="A42" s="147"/>
      <c r="B42" s="148"/>
      <c r="C42" s="148"/>
      <c r="D42" s="148"/>
      <c r="E42" s="149"/>
      <c r="F42" s="131"/>
      <c r="G42" s="152"/>
      <c r="H42" s="97"/>
      <c r="I42" s="152"/>
      <c r="J42" s="99"/>
      <c r="K42" s="150"/>
    </row>
    <row r="43" spans="1:11" s="124" customFormat="1" ht="14.55" customHeight="1" x14ac:dyDescent="0.25">
      <c r="A43" s="155"/>
      <c r="B43" s="156"/>
      <c r="C43" s="156"/>
      <c r="D43" s="156"/>
      <c r="E43" s="157"/>
      <c r="F43" s="14"/>
      <c r="G43" s="7"/>
      <c r="H43" s="16"/>
      <c r="I43" s="7"/>
      <c r="J43" s="99"/>
      <c r="K43" s="158"/>
    </row>
    <row r="44" spans="1:11" s="129" customFormat="1" ht="14.4" customHeight="1" x14ac:dyDescent="0.3">
      <c r="A44" s="56">
        <v>6</v>
      </c>
      <c r="B44" s="125" t="s">
        <v>75</v>
      </c>
      <c r="C44" s="126" t="s">
        <v>77</v>
      </c>
      <c r="D44" s="106">
        <v>11</v>
      </c>
      <c r="E44" s="112">
        <v>44285</v>
      </c>
      <c r="F44" s="126" t="s">
        <v>78</v>
      </c>
      <c r="G44" s="56" t="s">
        <v>95</v>
      </c>
      <c r="H44" s="56">
        <v>1800</v>
      </c>
      <c r="I44" s="127">
        <v>45</v>
      </c>
      <c r="J44" s="128">
        <f>H44*I44</f>
        <v>81000</v>
      </c>
      <c r="K44" s="116" t="s">
        <v>144</v>
      </c>
    </row>
    <row r="45" spans="1:11" s="124" customFormat="1" ht="13.95" customHeight="1" x14ac:dyDescent="0.25">
      <c r="A45" s="103"/>
      <c r="B45" s="130"/>
      <c r="C45" s="131"/>
      <c r="D45" s="97"/>
      <c r="E45" s="132"/>
      <c r="F45" s="131"/>
      <c r="G45" s="103"/>
      <c r="H45" s="103"/>
      <c r="I45" s="133"/>
      <c r="J45" s="134"/>
      <c r="K45" s="135"/>
    </row>
    <row r="46" spans="1:11" s="129" customFormat="1" ht="14.4" customHeight="1" x14ac:dyDescent="0.3">
      <c r="A46" s="56">
        <v>7</v>
      </c>
      <c r="B46" s="125" t="s">
        <v>114</v>
      </c>
      <c r="C46" s="126" t="s">
        <v>115</v>
      </c>
      <c r="D46" s="106">
        <v>7</v>
      </c>
      <c r="E46" s="112">
        <v>44201</v>
      </c>
      <c r="F46" s="126" t="s">
        <v>65</v>
      </c>
      <c r="G46" s="56" t="s">
        <v>8</v>
      </c>
      <c r="H46" s="106">
        <v>1000</v>
      </c>
      <c r="I46" s="107">
        <v>950</v>
      </c>
      <c r="J46" s="128">
        <f t="shared" si="0"/>
        <v>950000</v>
      </c>
      <c r="K46" s="116" t="s">
        <v>105</v>
      </c>
    </row>
    <row r="47" spans="1:11" s="124" customFormat="1" ht="13.95" customHeight="1" x14ac:dyDescent="0.25">
      <c r="A47" s="103"/>
      <c r="B47" s="130"/>
      <c r="C47" s="131"/>
      <c r="D47" s="97"/>
      <c r="E47" s="132"/>
      <c r="F47" s="131"/>
      <c r="G47" s="103"/>
      <c r="H47" s="97"/>
      <c r="I47" s="108"/>
      <c r="J47" s="134"/>
      <c r="K47" s="135"/>
    </row>
    <row r="48" spans="1:11" s="123" customFormat="1" ht="14.55" customHeight="1" x14ac:dyDescent="0.3">
      <c r="A48" s="56">
        <v>8</v>
      </c>
      <c r="B48" s="136" t="s">
        <v>114</v>
      </c>
      <c r="C48" s="137" t="s">
        <v>116</v>
      </c>
      <c r="D48" s="56">
        <v>8</v>
      </c>
      <c r="E48" s="112">
        <v>44201</v>
      </c>
      <c r="F48" s="140" t="s">
        <v>67</v>
      </c>
      <c r="G48" s="138"/>
      <c r="H48" s="138"/>
      <c r="I48" s="138"/>
      <c r="J48" s="141">
        <f>J49+J50+J52+J51+J53+J54+J55+J56+J57+J58+J59+J60+J61+J62+J63+J64+J65+J66+J67+J68+J69+J70+J71+J72+J73+J74+J75+J76+J77+J78+J79+J80</f>
        <v>1804015</v>
      </c>
      <c r="K48" s="116" t="s">
        <v>105</v>
      </c>
    </row>
    <row r="49" spans="1:11" s="124" customFormat="1" ht="14.55" customHeight="1" x14ac:dyDescent="0.25">
      <c r="A49" s="143"/>
      <c r="B49" s="143"/>
      <c r="C49" s="143"/>
      <c r="D49" s="143"/>
      <c r="E49" s="144"/>
      <c r="F49" s="43" t="s">
        <v>117</v>
      </c>
      <c r="G49" s="55" t="s">
        <v>8</v>
      </c>
      <c r="H49" s="90">
        <v>112</v>
      </c>
      <c r="I49" s="55">
        <v>825</v>
      </c>
      <c r="J49" s="134">
        <v>92400</v>
      </c>
      <c r="K49" s="146"/>
    </row>
    <row r="50" spans="1:11" s="124" customFormat="1" ht="14.55" customHeight="1" x14ac:dyDescent="0.25">
      <c r="A50" s="148"/>
      <c r="B50" s="148"/>
      <c r="C50" s="148"/>
      <c r="D50" s="148"/>
      <c r="E50" s="149"/>
      <c r="F50" s="145" t="s">
        <v>118</v>
      </c>
      <c r="G50" s="55" t="s">
        <v>8</v>
      </c>
      <c r="H50" s="90">
        <v>35</v>
      </c>
      <c r="I50" s="55">
        <v>125</v>
      </c>
      <c r="J50" s="134">
        <v>4375</v>
      </c>
      <c r="K50" s="150"/>
    </row>
    <row r="51" spans="1:11" s="124" customFormat="1" ht="13.2" x14ac:dyDescent="0.25">
      <c r="A51" s="148"/>
      <c r="B51" s="148"/>
      <c r="C51" s="148"/>
      <c r="D51" s="148"/>
      <c r="E51" s="149"/>
      <c r="F51" s="145" t="s">
        <v>119</v>
      </c>
      <c r="G51" s="55" t="s">
        <v>8</v>
      </c>
      <c r="H51" s="90">
        <v>131</v>
      </c>
      <c r="I51" s="55">
        <v>400</v>
      </c>
      <c r="J51" s="134">
        <v>52400</v>
      </c>
      <c r="K51" s="150"/>
    </row>
    <row r="52" spans="1:11" s="124" customFormat="1" ht="14.55" customHeight="1" x14ac:dyDescent="0.25">
      <c r="A52" s="148"/>
      <c r="B52" s="148"/>
      <c r="C52" s="148"/>
      <c r="D52" s="148"/>
      <c r="E52" s="149"/>
      <c r="F52" s="145" t="s">
        <v>120</v>
      </c>
      <c r="G52" s="55" t="s">
        <v>8</v>
      </c>
      <c r="H52" s="90">
        <v>240</v>
      </c>
      <c r="I52" s="55">
        <v>320</v>
      </c>
      <c r="J52" s="134">
        <v>76800</v>
      </c>
      <c r="K52" s="150"/>
    </row>
    <row r="53" spans="1:11" s="124" customFormat="1" ht="14.55" customHeight="1" x14ac:dyDescent="0.25">
      <c r="A53" s="148"/>
      <c r="B53" s="148"/>
      <c r="C53" s="148"/>
      <c r="D53" s="148"/>
      <c r="E53" s="149"/>
      <c r="F53" s="145" t="s">
        <v>121</v>
      </c>
      <c r="G53" s="55" t="s">
        <v>8</v>
      </c>
      <c r="H53" s="90">
        <v>58</v>
      </c>
      <c r="I53" s="55">
        <v>150</v>
      </c>
      <c r="J53" s="134">
        <v>8700</v>
      </c>
      <c r="K53" s="150"/>
    </row>
    <row r="54" spans="1:11" s="124" customFormat="1" ht="14.55" customHeight="1" x14ac:dyDescent="0.25">
      <c r="A54" s="148"/>
      <c r="B54" s="148"/>
      <c r="C54" s="148"/>
      <c r="D54" s="148"/>
      <c r="E54" s="149"/>
      <c r="F54" s="145" t="s">
        <v>122</v>
      </c>
      <c r="G54" s="55" t="s">
        <v>8</v>
      </c>
      <c r="H54" s="90">
        <v>58</v>
      </c>
      <c r="I54" s="55">
        <v>170</v>
      </c>
      <c r="J54" s="134">
        <v>9860</v>
      </c>
      <c r="K54" s="150"/>
    </row>
    <row r="55" spans="1:11" s="124" customFormat="1" ht="14.55" customHeight="1" x14ac:dyDescent="0.25">
      <c r="A55" s="148"/>
      <c r="B55" s="148"/>
      <c r="C55" s="148"/>
      <c r="D55" s="148"/>
      <c r="E55" s="149"/>
      <c r="F55" s="145" t="s">
        <v>123</v>
      </c>
      <c r="G55" s="55" t="s">
        <v>8</v>
      </c>
      <c r="H55" s="90">
        <v>45</v>
      </c>
      <c r="I55" s="55">
        <v>220</v>
      </c>
      <c r="J55" s="134">
        <v>9900</v>
      </c>
      <c r="K55" s="150"/>
    </row>
    <row r="56" spans="1:11" s="124" customFormat="1" ht="14.55" customHeight="1" x14ac:dyDescent="0.25">
      <c r="A56" s="148"/>
      <c r="B56" s="148"/>
      <c r="C56" s="148"/>
      <c r="D56" s="148"/>
      <c r="E56" s="149"/>
      <c r="F56" s="145" t="s">
        <v>124</v>
      </c>
      <c r="G56" s="55" t="s">
        <v>8</v>
      </c>
      <c r="H56" s="90">
        <v>55</v>
      </c>
      <c r="I56" s="55">
        <v>120</v>
      </c>
      <c r="J56" s="134">
        <v>6600</v>
      </c>
      <c r="K56" s="150"/>
    </row>
    <row r="57" spans="1:11" s="124" customFormat="1" ht="14.55" customHeight="1" x14ac:dyDescent="0.25">
      <c r="A57" s="148"/>
      <c r="B57" s="148"/>
      <c r="C57" s="148"/>
      <c r="D57" s="148"/>
      <c r="E57" s="149"/>
      <c r="F57" s="145" t="s">
        <v>125</v>
      </c>
      <c r="G57" s="55" t="s">
        <v>8</v>
      </c>
      <c r="H57" s="90">
        <v>50</v>
      </c>
      <c r="I57" s="55">
        <v>380</v>
      </c>
      <c r="J57" s="134">
        <v>19000</v>
      </c>
      <c r="K57" s="150"/>
    </row>
    <row r="58" spans="1:11" s="124" customFormat="1" ht="14.55" customHeight="1" x14ac:dyDescent="0.25">
      <c r="A58" s="148"/>
      <c r="B58" s="148"/>
      <c r="C58" s="148"/>
      <c r="D58" s="148"/>
      <c r="E58" s="149"/>
      <c r="F58" s="145" t="s">
        <v>126</v>
      </c>
      <c r="G58" s="55" t="s">
        <v>8</v>
      </c>
      <c r="H58" s="90">
        <v>15</v>
      </c>
      <c r="I58" s="55">
        <v>600</v>
      </c>
      <c r="J58" s="134">
        <v>9000</v>
      </c>
      <c r="K58" s="150"/>
    </row>
    <row r="59" spans="1:11" s="124" customFormat="1" ht="14.55" customHeight="1" x14ac:dyDescent="0.25">
      <c r="A59" s="148"/>
      <c r="B59" s="148"/>
      <c r="C59" s="148"/>
      <c r="D59" s="148"/>
      <c r="E59" s="149"/>
      <c r="F59" s="145" t="s">
        <v>127</v>
      </c>
      <c r="G59" s="55" t="s">
        <v>8</v>
      </c>
      <c r="H59" s="90">
        <v>65</v>
      </c>
      <c r="I59" s="55">
        <v>700</v>
      </c>
      <c r="J59" s="134">
        <v>45500</v>
      </c>
      <c r="K59" s="150"/>
    </row>
    <row r="60" spans="1:11" s="124" customFormat="1" ht="14.55" customHeight="1" x14ac:dyDescent="0.25">
      <c r="A60" s="148"/>
      <c r="B60" s="148"/>
      <c r="C60" s="148"/>
      <c r="D60" s="148"/>
      <c r="E60" s="149"/>
      <c r="F60" s="145" t="s">
        <v>141</v>
      </c>
      <c r="G60" s="55" t="s">
        <v>8</v>
      </c>
      <c r="H60" s="90">
        <v>69.599999999999994</v>
      </c>
      <c r="I60" s="55">
        <v>900</v>
      </c>
      <c r="J60" s="134">
        <v>62639.999999999993</v>
      </c>
      <c r="K60" s="150"/>
    </row>
    <row r="61" spans="1:11" s="124" customFormat="1" ht="14.55" customHeight="1" x14ac:dyDescent="0.25">
      <c r="A61" s="148"/>
      <c r="B61" s="148"/>
      <c r="C61" s="148"/>
      <c r="D61" s="148"/>
      <c r="E61" s="149"/>
      <c r="F61" s="145" t="s">
        <v>128</v>
      </c>
      <c r="G61" s="55" t="s">
        <v>8</v>
      </c>
      <c r="H61" s="90">
        <v>15</v>
      </c>
      <c r="I61" s="55">
        <v>650</v>
      </c>
      <c r="J61" s="134">
        <v>9750</v>
      </c>
      <c r="K61" s="150"/>
    </row>
    <row r="62" spans="1:11" s="124" customFormat="1" ht="14.55" customHeight="1" x14ac:dyDescent="0.25">
      <c r="A62" s="148"/>
      <c r="B62" s="148"/>
      <c r="C62" s="148"/>
      <c r="D62" s="148"/>
      <c r="E62" s="149"/>
      <c r="F62" s="145" t="s">
        <v>129</v>
      </c>
      <c r="G62" s="55" t="s">
        <v>8</v>
      </c>
      <c r="H62" s="90">
        <v>110</v>
      </c>
      <c r="I62" s="55">
        <v>75</v>
      </c>
      <c r="J62" s="134">
        <v>8250</v>
      </c>
      <c r="K62" s="150"/>
    </row>
    <row r="63" spans="1:11" s="124" customFormat="1" ht="14.55" customHeight="1" x14ac:dyDescent="0.25">
      <c r="A63" s="148"/>
      <c r="B63" s="148"/>
      <c r="C63" s="148"/>
      <c r="D63" s="148"/>
      <c r="E63" s="149"/>
      <c r="F63" s="145" t="s">
        <v>130</v>
      </c>
      <c r="G63" s="55" t="s">
        <v>8</v>
      </c>
      <c r="H63" s="90">
        <v>25</v>
      </c>
      <c r="I63" s="55">
        <v>350</v>
      </c>
      <c r="J63" s="134">
        <v>8750</v>
      </c>
      <c r="K63" s="150"/>
    </row>
    <row r="64" spans="1:11" s="124" customFormat="1" ht="14.55" customHeight="1" x14ac:dyDescent="0.25">
      <c r="A64" s="148"/>
      <c r="B64" s="148"/>
      <c r="C64" s="148"/>
      <c r="D64" s="148"/>
      <c r="E64" s="149"/>
      <c r="F64" s="89" t="s">
        <v>131</v>
      </c>
      <c r="G64" s="55" t="s">
        <v>8</v>
      </c>
      <c r="H64" s="90">
        <v>5</v>
      </c>
      <c r="I64" s="55">
        <v>3100</v>
      </c>
      <c r="J64" s="134">
        <v>15500</v>
      </c>
      <c r="K64" s="150"/>
    </row>
    <row r="65" spans="1:11" s="124" customFormat="1" ht="13.95" customHeight="1" x14ac:dyDescent="0.25">
      <c r="A65" s="148"/>
      <c r="B65" s="148"/>
      <c r="C65" s="148"/>
      <c r="D65" s="148"/>
      <c r="E65" s="149"/>
      <c r="F65" s="145" t="s">
        <v>132</v>
      </c>
      <c r="G65" s="55" t="s">
        <v>8</v>
      </c>
      <c r="H65" s="90">
        <v>48</v>
      </c>
      <c r="I65" s="55">
        <v>830</v>
      </c>
      <c r="J65" s="134">
        <v>39840</v>
      </c>
      <c r="K65" s="150"/>
    </row>
    <row r="66" spans="1:11" s="124" customFormat="1" ht="14.55" customHeight="1" x14ac:dyDescent="0.25">
      <c r="A66" s="148"/>
      <c r="B66" s="148"/>
      <c r="C66" s="148"/>
      <c r="D66" s="148"/>
      <c r="E66" s="149"/>
      <c r="F66" s="145" t="s">
        <v>133</v>
      </c>
      <c r="G66" s="55" t="s">
        <v>8</v>
      </c>
      <c r="H66" s="90">
        <v>50</v>
      </c>
      <c r="I66" s="55">
        <v>650</v>
      </c>
      <c r="J66" s="134">
        <v>32500</v>
      </c>
      <c r="K66" s="150"/>
    </row>
    <row r="67" spans="1:11" s="124" customFormat="1" ht="14.55" customHeight="1" x14ac:dyDescent="0.25">
      <c r="A67" s="148"/>
      <c r="B67" s="148"/>
      <c r="C67" s="148"/>
      <c r="D67" s="148"/>
      <c r="E67" s="149"/>
      <c r="F67" s="145" t="s">
        <v>134</v>
      </c>
      <c r="G67" s="55" t="s">
        <v>8</v>
      </c>
      <c r="H67" s="90">
        <v>20</v>
      </c>
      <c r="I67" s="55">
        <v>250</v>
      </c>
      <c r="J67" s="134">
        <v>5000</v>
      </c>
      <c r="K67" s="150"/>
    </row>
    <row r="68" spans="1:11" s="124" customFormat="1" ht="14.55" customHeight="1" x14ac:dyDescent="0.25">
      <c r="A68" s="148"/>
      <c r="B68" s="148"/>
      <c r="C68" s="148"/>
      <c r="D68" s="148"/>
      <c r="E68" s="149"/>
      <c r="F68" s="145" t="s">
        <v>135</v>
      </c>
      <c r="G68" s="55" t="s">
        <v>8</v>
      </c>
      <c r="H68" s="90">
        <v>150</v>
      </c>
      <c r="I68" s="55">
        <v>250</v>
      </c>
      <c r="J68" s="134">
        <v>37500</v>
      </c>
      <c r="K68" s="150"/>
    </row>
    <row r="69" spans="1:11" s="124" customFormat="1" ht="14.55" customHeight="1" x14ac:dyDescent="0.25">
      <c r="A69" s="148"/>
      <c r="B69" s="148"/>
      <c r="C69" s="148"/>
      <c r="D69" s="148"/>
      <c r="E69" s="149"/>
      <c r="F69" s="89" t="s">
        <v>136</v>
      </c>
      <c r="G69" s="55" t="s">
        <v>8</v>
      </c>
      <c r="H69" s="90">
        <v>475</v>
      </c>
      <c r="I69" s="55">
        <v>190</v>
      </c>
      <c r="J69" s="134">
        <v>90250</v>
      </c>
      <c r="K69" s="150"/>
    </row>
    <row r="70" spans="1:11" s="124" customFormat="1" ht="14.55" customHeight="1" x14ac:dyDescent="0.25">
      <c r="A70" s="148"/>
      <c r="B70" s="148"/>
      <c r="C70" s="148"/>
      <c r="D70" s="148"/>
      <c r="E70" s="149"/>
      <c r="F70" s="89" t="s">
        <v>142</v>
      </c>
      <c r="G70" s="55" t="s">
        <v>8</v>
      </c>
      <c r="H70" s="90">
        <v>85</v>
      </c>
      <c r="I70" s="55">
        <v>1000</v>
      </c>
      <c r="J70" s="134">
        <v>85000</v>
      </c>
      <c r="K70" s="150"/>
    </row>
    <row r="71" spans="1:11" s="124" customFormat="1" ht="14.55" customHeight="1" x14ac:dyDescent="0.25">
      <c r="A71" s="148"/>
      <c r="B71" s="148"/>
      <c r="C71" s="148"/>
      <c r="D71" s="148"/>
      <c r="E71" s="149"/>
      <c r="F71" s="145" t="s">
        <v>137</v>
      </c>
      <c r="G71" s="55" t="s">
        <v>8</v>
      </c>
      <c r="H71" s="90">
        <v>45</v>
      </c>
      <c r="I71" s="55">
        <v>2600</v>
      </c>
      <c r="J71" s="134">
        <v>117000</v>
      </c>
      <c r="K71" s="150"/>
    </row>
    <row r="72" spans="1:11" s="124" customFormat="1" ht="14.55" customHeight="1" x14ac:dyDescent="0.25">
      <c r="A72" s="148"/>
      <c r="B72" s="148"/>
      <c r="C72" s="148"/>
      <c r="D72" s="148"/>
      <c r="E72" s="149"/>
      <c r="F72" s="145" t="s">
        <v>138</v>
      </c>
      <c r="G72" s="55" t="s">
        <v>99</v>
      </c>
      <c r="H72" s="90">
        <v>380</v>
      </c>
      <c r="I72" s="55">
        <v>165</v>
      </c>
      <c r="J72" s="134">
        <v>62700</v>
      </c>
      <c r="K72" s="150"/>
    </row>
    <row r="73" spans="1:11" s="124" customFormat="1" ht="14.55" customHeight="1" x14ac:dyDescent="0.25">
      <c r="A73" s="148"/>
      <c r="B73" s="148"/>
      <c r="C73" s="148"/>
      <c r="D73" s="148"/>
      <c r="E73" s="149"/>
      <c r="F73" s="145" t="s">
        <v>139</v>
      </c>
      <c r="G73" s="55" t="s">
        <v>8</v>
      </c>
      <c r="H73" s="90">
        <v>900</v>
      </c>
      <c r="I73" s="55">
        <v>600</v>
      </c>
      <c r="J73" s="134">
        <v>540000</v>
      </c>
      <c r="K73" s="150"/>
    </row>
    <row r="74" spans="1:11" s="124" customFormat="1" ht="14.55" customHeight="1" x14ac:dyDescent="0.25">
      <c r="A74" s="148"/>
      <c r="B74" s="148"/>
      <c r="C74" s="148"/>
      <c r="D74" s="148"/>
      <c r="E74" s="149"/>
      <c r="F74" s="89" t="s">
        <v>28</v>
      </c>
      <c r="G74" s="55" t="s">
        <v>8</v>
      </c>
      <c r="H74" s="90">
        <v>60</v>
      </c>
      <c r="I74" s="55">
        <v>1200</v>
      </c>
      <c r="J74" s="134">
        <v>72000</v>
      </c>
      <c r="K74" s="150"/>
    </row>
    <row r="75" spans="1:11" s="124" customFormat="1" ht="14.55" customHeight="1" x14ac:dyDescent="0.25">
      <c r="A75" s="148"/>
      <c r="B75" s="148"/>
      <c r="C75" s="148"/>
      <c r="D75" s="148"/>
      <c r="E75" s="149"/>
      <c r="F75" s="145" t="s">
        <v>140</v>
      </c>
      <c r="G75" s="55" t="s">
        <v>8</v>
      </c>
      <c r="H75" s="90">
        <v>440</v>
      </c>
      <c r="I75" s="55">
        <v>270</v>
      </c>
      <c r="J75" s="134">
        <v>118800</v>
      </c>
      <c r="K75" s="150"/>
    </row>
    <row r="76" spans="1:11" s="124" customFormat="1" ht="14.55" customHeight="1" x14ac:dyDescent="0.25">
      <c r="A76" s="148"/>
      <c r="B76" s="148"/>
      <c r="C76" s="148"/>
      <c r="D76" s="148"/>
      <c r="E76" s="149"/>
      <c r="F76" s="145" t="s">
        <v>27</v>
      </c>
      <c r="G76" s="55" t="s">
        <v>8</v>
      </c>
      <c r="H76" s="90">
        <v>65</v>
      </c>
      <c r="I76" s="55">
        <v>800</v>
      </c>
      <c r="J76" s="134">
        <v>52000</v>
      </c>
      <c r="K76" s="150"/>
    </row>
    <row r="77" spans="1:11" s="124" customFormat="1" ht="14.55" customHeight="1" x14ac:dyDescent="0.25">
      <c r="A77" s="148"/>
      <c r="B77" s="148"/>
      <c r="C77" s="148"/>
      <c r="D77" s="148"/>
      <c r="E77" s="149"/>
      <c r="F77" s="145" t="s">
        <v>34</v>
      </c>
      <c r="G77" s="55" t="s">
        <v>8</v>
      </c>
      <c r="H77" s="90">
        <v>13</v>
      </c>
      <c r="I77" s="55">
        <v>1000</v>
      </c>
      <c r="J77" s="134">
        <v>13000</v>
      </c>
      <c r="K77" s="150"/>
    </row>
    <row r="78" spans="1:11" s="124" customFormat="1" ht="14.55" customHeight="1" x14ac:dyDescent="0.25">
      <c r="A78" s="148"/>
      <c r="B78" s="148"/>
      <c r="C78" s="148"/>
      <c r="D78" s="148"/>
      <c r="E78" s="149"/>
      <c r="F78" s="89" t="s">
        <v>37</v>
      </c>
      <c r="G78" s="55" t="s">
        <v>8</v>
      </c>
      <c r="H78" s="90">
        <v>45</v>
      </c>
      <c r="I78" s="55">
        <v>1000</v>
      </c>
      <c r="J78" s="134">
        <v>45000</v>
      </c>
      <c r="K78" s="150"/>
    </row>
    <row r="79" spans="1:11" s="124" customFormat="1" ht="14.55" customHeight="1" x14ac:dyDescent="0.25">
      <c r="A79" s="148"/>
      <c r="B79" s="148"/>
      <c r="C79" s="148"/>
      <c r="D79" s="148"/>
      <c r="E79" s="149"/>
      <c r="F79" s="145" t="s">
        <v>101</v>
      </c>
      <c r="G79" s="55" t="s">
        <v>8</v>
      </c>
      <c r="H79" s="90">
        <v>45</v>
      </c>
      <c r="I79" s="55">
        <v>500</v>
      </c>
      <c r="J79" s="134">
        <v>22500</v>
      </c>
      <c r="K79" s="150"/>
    </row>
    <row r="80" spans="1:11" s="124" customFormat="1" ht="14.55" customHeight="1" x14ac:dyDescent="0.25">
      <c r="A80" s="148"/>
      <c r="B80" s="148"/>
      <c r="C80" s="148"/>
      <c r="D80" s="148"/>
      <c r="E80" s="149"/>
      <c r="F80" s="145" t="s">
        <v>100</v>
      </c>
      <c r="G80" s="55" t="s">
        <v>8</v>
      </c>
      <c r="H80" s="90">
        <v>45</v>
      </c>
      <c r="I80" s="55">
        <v>700</v>
      </c>
      <c r="J80" s="134">
        <v>31500</v>
      </c>
      <c r="K80" s="150"/>
    </row>
    <row r="81" spans="1:11" s="124" customFormat="1" ht="14.55" hidden="1" customHeight="1" x14ac:dyDescent="0.25">
      <c r="A81" s="148"/>
      <c r="B81" s="148"/>
      <c r="C81" s="148"/>
      <c r="D81" s="148"/>
      <c r="E81" s="149"/>
      <c r="F81" s="145"/>
      <c r="G81" s="55"/>
      <c r="H81" s="90"/>
      <c r="I81" s="55"/>
      <c r="J81" s="134">
        <f t="shared" ref="J81" si="1">H81*I81</f>
        <v>0</v>
      </c>
      <c r="K81" s="150"/>
    </row>
    <row r="82" spans="1:11" s="124" customFormat="1" ht="14.55" customHeight="1" x14ac:dyDescent="0.25">
      <c r="A82" s="159"/>
      <c r="B82" s="159"/>
      <c r="C82" s="159"/>
      <c r="D82" s="159"/>
      <c r="E82" s="160"/>
      <c r="F82" s="43"/>
      <c r="G82" s="103"/>
      <c r="H82" s="97"/>
      <c r="I82" s="55"/>
      <c r="J82" s="134"/>
      <c r="K82" s="135"/>
    </row>
    <row r="83" spans="1:11" s="129" customFormat="1" ht="14.4" customHeight="1" x14ac:dyDescent="0.3">
      <c r="A83" s="56">
        <v>9</v>
      </c>
      <c r="B83" s="125" t="s">
        <v>147</v>
      </c>
      <c r="C83" s="126" t="s">
        <v>145</v>
      </c>
      <c r="D83" s="106">
        <v>9</v>
      </c>
      <c r="E83" s="112">
        <v>44270</v>
      </c>
      <c r="F83" s="126" t="s">
        <v>16</v>
      </c>
      <c r="G83" s="56" t="s">
        <v>8</v>
      </c>
      <c r="H83" s="56">
        <v>1000</v>
      </c>
      <c r="I83" s="127">
        <v>1900</v>
      </c>
      <c r="J83" s="128">
        <v>1900000</v>
      </c>
      <c r="K83" s="116" t="s">
        <v>146</v>
      </c>
    </row>
    <row r="84" spans="1:11" s="124" customFormat="1" ht="13.95" customHeight="1" x14ac:dyDescent="0.25">
      <c r="A84" s="103"/>
      <c r="B84" s="130"/>
      <c r="C84" s="131"/>
      <c r="D84" s="97"/>
      <c r="E84" s="132"/>
      <c r="F84" s="131"/>
      <c r="G84" s="103"/>
      <c r="H84" s="103"/>
      <c r="I84" s="133"/>
      <c r="J84" s="134"/>
      <c r="K84" s="135"/>
    </row>
    <row r="85" spans="1:11" s="123" customFormat="1" ht="14.55" customHeight="1" x14ac:dyDescent="0.3">
      <c r="A85" s="161"/>
      <c r="B85" s="125"/>
      <c r="C85" s="162"/>
      <c r="D85" s="106"/>
      <c r="E85" s="163"/>
      <c r="F85" s="113" t="s">
        <v>92</v>
      </c>
      <c r="G85" s="71" t="str">
        <f>A2</f>
        <v>Апрель 2021 г.</v>
      </c>
      <c r="H85" s="106"/>
      <c r="I85" s="56"/>
      <c r="J85" s="80">
        <f>(J5/12)+(J10/12)+(J17/12)+(J19/3)+(J23/3)+(J44/3)+(J46/12)+(J48/12)+(J83/9)</f>
        <v>1268243.6944444445</v>
      </c>
      <c r="K85" s="116"/>
    </row>
    <row r="86" spans="1:11" s="124" customFormat="1" ht="15" customHeight="1" x14ac:dyDescent="0.25">
      <c r="A86" s="164"/>
      <c r="C86" s="165"/>
      <c r="D86" s="166"/>
      <c r="E86" s="167"/>
      <c r="G86" s="164"/>
      <c r="H86" s="166"/>
      <c r="I86" s="166"/>
      <c r="J86" s="168"/>
      <c r="K86" s="169"/>
    </row>
    <row r="87" spans="1:11" ht="15" customHeight="1" x14ac:dyDescent="0.25">
      <c r="B87" s="60" t="s">
        <v>90</v>
      </c>
      <c r="F87" s="60" t="s">
        <v>91</v>
      </c>
    </row>
    <row r="89" spans="1:11" ht="15" customHeight="1" x14ac:dyDescent="0.25">
      <c r="B89" s="65" t="s">
        <v>88</v>
      </c>
    </row>
    <row r="90" spans="1:11" ht="15" customHeight="1" x14ac:dyDescent="0.25">
      <c r="B90" s="65" t="s">
        <v>89</v>
      </c>
    </row>
    <row r="92" spans="1:11" ht="15" customHeight="1" x14ac:dyDescent="0.25">
      <c r="I92" s="67"/>
    </row>
  </sheetData>
  <mergeCells count="17">
    <mergeCell ref="K49:K81"/>
    <mergeCell ref="A49:E81"/>
    <mergeCell ref="K20:K22"/>
    <mergeCell ref="G48:I48"/>
    <mergeCell ref="G19:I19"/>
    <mergeCell ref="A24:E43"/>
    <mergeCell ref="K24:K43"/>
    <mergeCell ref="A1:K1"/>
    <mergeCell ref="A2:K2"/>
    <mergeCell ref="G23:I23"/>
    <mergeCell ref="K11:K16"/>
    <mergeCell ref="K6:K9"/>
    <mergeCell ref="A6:E9"/>
    <mergeCell ref="A11:E16"/>
    <mergeCell ref="A20:E22"/>
    <mergeCell ref="G10:I10"/>
    <mergeCell ref="G5:I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84" t="s">
        <v>0</v>
      </c>
      <c r="B1" s="85"/>
      <c r="C1" s="85"/>
      <c r="D1" s="85"/>
      <c r="E1" s="85"/>
      <c r="F1" s="85"/>
      <c r="G1" s="86"/>
    </row>
    <row r="2" spans="1:7" ht="15.6" customHeight="1" x14ac:dyDescent="0.3">
      <c r="A2" s="87" t="s">
        <v>1</v>
      </c>
      <c r="B2" s="88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82</v>
      </c>
      <c r="C70" s="31" t="s">
        <v>83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2021-04-08T04:58:02Z</dcterms:modified>
</cp:coreProperties>
</file>